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htt" sheetId="1" r:id="rId1"/>
  </sheets>
  <calcPr calcId="124519"/>
</workbook>
</file>

<file path=xl/calcChain.xml><?xml version="1.0" encoding="utf-8"?>
<calcChain xmlns="http://schemas.openxmlformats.org/spreadsheetml/2006/main">
  <c r="C20" i="1"/>
  <c r="H15"/>
  <c r="C15"/>
  <c r="D16" s="1"/>
  <c r="D14" s="1"/>
  <c r="D13"/>
  <c r="C11"/>
  <c r="C10"/>
  <c r="D12" s="1"/>
  <c r="D10" s="1"/>
  <c r="C5"/>
  <c r="E5" l="1"/>
  <c r="D8"/>
  <c r="D5" s="1"/>
  <c r="C19"/>
  <c r="D21" s="1"/>
  <c r="D19" s="1"/>
  <c r="C14"/>
</calcChain>
</file>

<file path=xl/sharedStrings.xml><?xml version="1.0" encoding="utf-8"?>
<sst xmlns="http://schemas.openxmlformats.org/spreadsheetml/2006/main" count="30" uniqueCount="30">
  <si>
    <t>PHÒNG GIÁO DỤC VÀ ĐÀO TẠO THỊ XÃ ĐÔNG TRIỀU</t>
  </si>
  <si>
    <t>TRƯỜNG THCS  HỒNG THÁI TÂY</t>
  </si>
  <si>
    <t>QUYẾT TOÁN THU - CHI CÁC KHOẢN NGOÀI NGÂN SÁCH 
NĂM HỌC 2020 -2021</t>
  </si>
  <si>
    <t>TT</t>
  </si>
  <si>
    <t>NỘI DUNG</t>
  </si>
  <si>
    <t>QUYẾT TOÁN 
THU</t>
  </si>
  <si>
    <t>QUYẾT TOÁN 
CHI</t>
  </si>
  <si>
    <t>TỒN</t>
  </si>
  <si>
    <t>Tiền nước uống</t>
  </si>
  <si>
    <t xml:space="preserve"> - Kỳ 1</t>
  </si>
  <si>
    <t xml:space="preserve"> - Kỳ 2</t>
  </si>
  <si>
    <t>Chi trả tiền nước uống HS</t>
  </si>
  <si>
    <t>Chi trả tiền công bê nước</t>
  </si>
  <si>
    <t>Trông giũ PTGT</t>
  </si>
  <si>
    <t xml:space="preserve">  - 8 tháng </t>
  </si>
  <si>
    <t>Thanh toán tiền công + quản lý</t>
  </si>
  <si>
    <t>Thanh toán tiền SC CSVC</t>
  </si>
  <si>
    <t>Tin học</t>
  </si>
  <si>
    <t>Thu tiền học tin học</t>
  </si>
  <si>
    <t>Thanh toán tiền công dạy tin+ quản lý + VS phòng máy</t>
  </si>
  <si>
    <t>Thanh toán tiền điện</t>
  </si>
  <si>
    <t>Thanh toán sc máy tính phòng tin</t>
  </si>
  <si>
    <t>Học thêm</t>
  </si>
  <si>
    <t>Thu tiền học thêm</t>
  </si>
  <si>
    <t>Chi trả tiền công dạy thêm + quản lý</t>
  </si>
  <si>
    <t>Chi trả tiền điện</t>
  </si>
  <si>
    <t>Chi trả tiền nưóc</t>
  </si>
  <si>
    <t>HIỆU TRƯỞNG</t>
  </si>
  <si>
    <t>Nguyễn Thị Thu Thủy</t>
  </si>
  <si>
    <t>Hồng Thái Tây, ngày 10 tháng 6 năm 2021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</si>
</sst>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_);_(@_)"/>
    <numFmt numFmtId="165" formatCode="_(* #,##0_);_(* \(#,##0\);_(* &quot;-&quot;??_);_(@_)"/>
    <numFmt numFmtId="166" formatCode="_(* #,##0.000_);_(* \(#,##0.0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u/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u/>
      <sz val="11"/>
      <name val="Times New Roman"/>
      <family val="1"/>
    </font>
    <font>
      <i/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1" applyFont="1"/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4" fillId="0" borderId="2" xfId="1" applyFont="1" applyBorder="1"/>
    <xf numFmtId="164" fontId="4" fillId="0" borderId="2" xfId="1" applyNumberFormat="1" applyFont="1" applyBorder="1"/>
    <xf numFmtId="164" fontId="5" fillId="0" borderId="2" xfId="1" applyNumberFormat="1" applyFont="1" applyBorder="1"/>
    <xf numFmtId="0" fontId="4" fillId="0" borderId="0" xfId="1" applyFont="1"/>
    <xf numFmtId="0" fontId="6" fillId="0" borderId="2" xfId="1" applyFont="1" applyBorder="1"/>
    <xf numFmtId="3" fontId="3" fillId="0" borderId="2" xfId="1" applyNumberFormat="1" applyFont="1" applyBorder="1" applyAlignment="1">
      <alignment horizontal="right" vertical="center"/>
    </xf>
    <xf numFmtId="164" fontId="6" fillId="0" borderId="2" xfId="2" applyNumberFormat="1" applyFont="1" applyBorder="1"/>
    <xf numFmtId="0" fontId="6" fillId="0" borderId="0" xfId="1" applyFont="1"/>
    <xf numFmtId="165" fontId="4" fillId="0" borderId="2" xfId="2" applyNumberFormat="1" applyFont="1" applyBorder="1"/>
    <xf numFmtId="0" fontId="7" fillId="0" borderId="2" xfId="1" applyFont="1" applyBorder="1"/>
    <xf numFmtId="165" fontId="6" fillId="0" borderId="2" xfId="2" applyNumberFormat="1" applyFont="1" applyBorder="1"/>
    <xf numFmtId="0" fontId="8" fillId="0" borderId="2" xfId="1" applyFont="1" applyBorder="1"/>
    <xf numFmtId="165" fontId="4" fillId="0" borderId="0" xfId="1" applyNumberFormat="1" applyFont="1"/>
    <xf numFmtId="3" fontId="9" fillId="0" borderId="2" xfId="1" applyNumberFormat="1" applyFont="1" applyBorder="1" applyAlignment="1">
      <alignment horizontal="right" vertical="center"/>
    </xf>
    <xf numFmtId="0" fontId="6" fillId="0" borderId="2" xfId="1" applyFont="1" applyBorder="1" applyAlignment="1">
      <alignment wrapText="1"/>
    </xf>
    <xf numFmtId="165" fontId="10" fillId="0" borderId="2" xfId="2" applyNumberFormat="1" applyFont="1" applyBorder="1"/>
    <xf numFmtId="165" fontId="10" fillId="0" borderId="2" xfId="1" applyNumberFormat="1" applyFont="1" applyBorder="1"/>
    <xf numFmtId="43" fontId="6" fillId="0" borderId="0" xfId="2" applyFont="1"/>
    <xf numFmtId="165" fontId="6" fillId="0" borderId="2" xfId="1" applyNumberFormat="1" applyFont="1" applyBorder="1"/>
    <xf numFmtId="165" fontId="11" fillId="0" borderId="2" xfId="2" applyNumberFormat="1" applyFont="1" applyBorder="1"/>
    <xf numFmtId="165" fontId="6" fillId="0" borderId="0" xfId="1" applyNumberFormat="1" applyFont="1"/>
    <xf numFmtId="0" fontId="12" fillId="0" borderId="0" xfId="1" applyFont="1"/>
    <xf numFmtId="165" fontId="6" fillId="0" borderId="0" xfId="2" applyNumberFormat="1" applyFont="1"/>
    <xf numFmtId="165" fontId="3" fillId="0" borderId="0" xfId="1" applyNumberFormat="1" applyFont="1"/>
    <xf numFmtId="43" fontId="14" fillId="0" borderId="0" xfId="1" applyNumberFormat="1" applyFont="1"/>
    <xf numFmtId="43" fontId="3" fillId="0" borderId="0" xfId="1" applyNumberFormat="1" applyFont="1"/>
    <xf numFmtId="166" fontId="3" fillId="0" borderId="0" xfId="1" applyNumberFormat="1" applyFont="1"/>
    <xf numFmtId="165" fontId="4" fillId="0" borderId="0" xfId="2" applyNumberFormat="1" applyFont="1"/>
    <xf numFmtId="0" fontId="1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165" fontId="6" fillId="0" borderId="3" xfId="2" applyNumberFormat="1" applyFont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19" workbookViewId="0">
      <selection activeCell="H23" sqref="H23"/>
    </sheetView>
  </sheetViews>
  <sheetFormatPr defaultRowHeight="15"/>
  <cols>
    <col min="1" max="1" width="4.42578125" style="1" customWidth="1"/>
    <col min="2" max="2" width="42.5703125" style="1" customWidth="1"/>
    <col min="3" max="4" width="18.140625" style="1" customWidth="1"/>
    <col min="5" max="5" width="15.85546875" style="1" customWidth="1"/>
    <col min="6" max="6" width="25.5703125" style="1" customWidth="1"/>
    <col min="7" max="7" width="13.42578125" style="1" bestFit="1" customWidth="1"/>
    <col min="8" max="8" width="19.85546875" style="1" customWidth="1"/>
    <col min="9" max="9" width="16.85546875" style="1" bestFit="1" customWidth="1"/>
    <col min="10" max="10" width="15" style="1" customWidth="1"/>
    <col min="11" max="16384" width="9.140625" style="1"/>
  </cols>
  <sheetData>
    <row r="1" spans="1:8" ht="20.25" customHeight="1">
      <c r="A1" s="34" t="s">
        <v>0</v>
      </c>
      <c r="B1" s="34"/>
      <c r="C1" s="34"/>
    </row>
    <row r="2" spans="1:8" s="2" customFormat="1" ht="20.25" customHeight="1">
      <c r="A2" s="35" t="s">
        <v>1</v>
      </c>
      <c r="B2" s="35"/>
      <c r="C2" s="35"/>
    </row>
    <row r="3" spans="1:8" s="2" customFormat="1" ht="36.75" customHeight="1">
      <c r="A3" s="36" t="s">
        <v>2</v>
      </c>
      <c r="B3" s="37"/>
      <c r="C3" s="37"/>
      <c r="D3" s="37"/>
      <c r="E3" s="37"/>
    </row>
    <row r="4" spans="1:8" s="2" customFormat="1" ht="34.5" customHeight="1">
      <c r="A4" s="3" t="s">
        <v>3</v>
      </c>
      <c r="B4" s="3" t="s">
        <v>4</v>
      </c>
      <c r="C4" s="4" t="s">
        <v>5</v>
      </c>
      <c r="D4" s="4" t="s">
        <v>6</v>
      </c>
      <c r="E4" s="3" t="s">
        <v>7</v>
      </c>
    </row>
    <row r="5" spans="1:8" s="8" customFormat="1" ht="26.25" customHeight="1">
      <c r="A5" s="5">
        <v>1</v>
      </c>
      <c r="B5" s="5" t="s">
        <v>8</v>
      </c>
      <c r="C5" s="6">
        <f>C6+C7</f>
        <v>18536000</v>
      </c>
      <c r="D5" s="6">
        <f>D8+D9</f>
        <v>18536000</v>
      </c>
      <c r="E5" s="7">
        <f>C5-D5</f>
        <v>0</v>
      </c>
    </row>
    <row r="6" spans="1:8" s="12" customFormat="1" ht="26.25" customHeight="1">
      <c r="A6" s="9"/>
      <c r="B6" s="9" t="s">
        <v>9</v>
      </c>
      <c r="C6" s="10">
        <v>10276000</v>
      </c>
      <c r="D6" s="11"/>
      <c r="E6" s="9"/>
    </row>
    <row r="7" spans="1:8" s="12" customFormat="1" ht="26.25" customHeight="1">
      <c r="A7" s="9"/>
      <c r="B7" s="9" t="s">
        <v>10</v>
      </c>
      <c r="C7" s="11">
        <v>8260000</v>
      </c>
      <c r="D7" s="11"/>
      <c r="E7" s="9"/>
    </row>
    <row r="8" spans="1:8" s="12" customFormat="1" ht="26.25" customHeight="1">
      <c r="A8" s="9"/>
      <c r="B8" s="9" t="s">
        <v>11</v>
      </c>
      <c r="C8" s="11"/>
      <c r="D8" s="11">
        <f>C5-D9</f>
        <v>17736000</v>
      </c>
      <c r="E8" s="9"/>
    </row>
    <row r="9" spans="1:8" s="12" customFormat="1" ht="26.25" customHeight="1">
      <c r="A9" s="9"/>
      <c r="B9" s="9" t="s">
        <v>12</v>
      </c>
      <c r="C9" s="11"/>
      <c r="D9" s="11">
        <v>800000</v>
      </c>
      <c r="E9" s="9"/>
    </row>
    <row r="10" spans="1:8" s="8" customFormat="1" ht="26.25" customHeight="1">
      <c r="A10" s="5">
        <v>2</v>
      </c>
      <c r="B10" s="5" t="s">
        <v>13</v>
      </c>
      <c r="C10" s="13">
        <f>C11</f>
        <v>19150000</v>
      </c>
      <c r="D10" s="13">
        <f>D12+D13</f>
        <v>19150000</v>
      </c>
      <c r="E10" s="14">
        <v>0</v>
      </c>
    </row>
    <row r="11" spans="1:8" s="12" customFormat="1" ht="26.25" customHeight="1">
      <c r="A11" s="9"/>
      <c r="B11" s="9" t="s">
        <v>14</v>
      </c>
      <c r="C11" s="15">
        <f>10480000+8670000</f>
        <v>19150000</v>
      </c>
      <c r="D11" s="15"/>
      <c r="E11" s="16"/>
    </row>
    <row r="12" spans="1:8" s="12" customFormat="1" ht="26.25" customHeight="1">
      <c r="A12" s="9"/>
      <c r="B12" s="9" t="s">
        <v>15</v>
      </c>
      <c r="C12" s="15"/>
      <c r="D12" s="15">
        <f>C10-D13</f>
        <v>16278000</v>
      </c>
      <c r="E12" s="16"/>
    </row>
    <row r="13" spans="1:8" s="12" customFormat="1" ht="26.25" customHeight="1">
      <c r="A13" s="9"/>
      <c r="B13" s="9" t="s">
        <v>16</v>
      </c>
      <c r="C13" s="15"/>
      <c r="D13" s="15">
        <f>700000+1250000+922000</f>
        <v>2872000</v>
      </c>
      <c r="E13" s="16"/>
    </row>
    <row r="14" spans="1:8" s="8" customFormat="1" ht="26.25" customHeight="1">
      <c r="A14" s="5">
        <v>3</v>
      </c>
      <c r="B14" s="5" t="s">
        <v>17</v>
      </c>
      <c r="C14" s="13">
        <f>C15</f>
        <v>58059000</v>
      </c>
      <c r="D14" s="13">
        <f>SUM(D15:D18)</f>
        <v>58059000</v>
      </c>
      <c r="E14" s="5">
        <v>0</v>
      </c>
      <c r="G14" s="17"/>
    </row>
    <row r="15" spans="1:8" s="12" customFormat="1" ht="26.25" customHeight="1">
      <c r="A15" s="9"/>
      <c r="B15" s="9" t="s">
        <v>18</v>
      </c>
      <c r="C15" s="18">
        <f>30249000+27810000</f>
        <v>58059000</v>
      </c>
      <c r="D15" s="15"/>
      <c r="E15" s="9"/>
      <c r="H15" s="12">
        <f>C15*2%</f>
        <v>1161180</v>
      </c>
    </row>
    <row r="16" spans="1:8" s="12" customFormat="1" ht="30.75" customHeight="1">
      <c r="A16" s="9"/>
      <c r="B16" s="19" t="s">
        <v>19</v>
      </c>
      <c r="C16" s="20"/>
      <c r="D16" s="15">
        <f>C15-D17-D18</f>
        <v>39076900</v>
      </c>
      <c r="E16" s="9"/>
    </row>
    <row r="17" spans="1:10" s="12" customFormat="1" ht="26.25" customHeight="1">
      <c r="A17" s="9"/>
      <c r="B17" s="9" t="s">
        <v>20</v>
      </c>
      <c r="C17" s="21"/>
      <c r="D17" s="15">
        <v>1173500</v>
      </c>
      <c r="E17" s="9"/>
      <c r="H17" s="22"/>
    </row>
    <row r="18" spans="1:10" s="12" customFormat="1" ht="26.25" customHeight="1">
      <c r="A18" s="9"/>
      <c r="B18" s="9" t="s">
        <v>21</v>
      </c>
      <c r="C18" s="21"/>
      <c r="D18" s="23">
        <v>17808600</v>
      </c>
      <c r="E18" s="9"/>
      <c r="H18" s="22"/>
    </row>
    <row r="19" spans="1:10" s="8" customFormat="1" ht="26.25" customHeight="1">
      <c r="A19" s="5">
        <v>4</v>
      </c>
      <c r="B19" s="5" t="s">
        <v>22</v>
      </c>
      <c r="C19" s="24">
        <f>C20</f>
        <v>358500000</v>
      </c>
      <c r="D19" s="13">
        <f>SUM(D20:D23)</f>
        <v>358500000</v>
      </c>
      <c r="E19" s="5">
        <v>0</v>
      </c>
      <c r="G19" s="17"/>
    </row>
    <row r="20" spans="1:10" s="12" customFormat="1" ht="26.25" customHeight="1">
      <c r="A20" s="9"/>
      <c r="B20" s="9" t="s">
        <v>23</v>
      </c>
      <c r="C20" s="18">
        <f>198680000+159820000</f>
        <v>358500000</v>
      </c>
      <c r="D20" s="15"/>
      <c r="E20" s="9"/>
      <c r="G20" s="25"/>
    </row>
    <row r="21" spans="1:10" s="12" customFormat="1" ht="26.25" customHeight="1">
      <c r="A21" s="9"/>
      <c r="B21" s="9" t="s">
        <v>24</v>
      </c>
      <c r="C21" s="10"/>
      <c r="D21" s="15">
        <f>C19-D22-D23</f>
        <v>354880000</v>
      </c>
      <c r="E21" s="9"/>
      <c r="G21" s="25"/>
    </row>
    <row r="22" spans="1:10" s="12" customFormat="1" ht="26.25" customHeight="1">
      <c r="A22" s="9"/>
      <c r="B22" s="9" t="s">
        <v>25</v>
      </c>
      <c r="C22" s="15"/>
      <c r="D22" s="10">
        <v>1100000</v>
      </c>
      <c r="E22" s="9"/>
      <c r="F22" s="26"/>
      <c r="G22" s="26"/>
      <c r="H22" s="26"/>
      <c r="I22" s="26"/>
      <c r="J22" s="26"/>
    </row>
    <row r="23" spans="1:10" s="12" customFormat="1" ht="26.25" customHeight="1">
      <c r="A23" s="9"/>
      <c r="B23" s="9" t="s">
        <v>26</v>
      </c>
      <c r="C23" s="15"/>
      <c r="D23" s="10">
        <v>2520000</v>
      </c>
      <c r="E23" s="9"/>
      <c r="I23" s="27"/>
    </row>
    <row r="24" spans="1:10" ht="25.5" customHeight="1">
      <c r="A24" s="38"/>
      <c r="B24" s="38"/>
      <c r="C24" s="39" t="s">
        <v>29</v>
      </c>
      <c r="D24" s="39"/>
      <c r="E24" s="39"/>
      <c r="G24" s="12"/>
      <c r="I24" s="28"/>
    </row>
    <row r="25" spans="1:10">
      <c r="C25" s="34" t="s">
        <v>27</v>
      </c>
      <c r="D25" s="34"/>
      <c r="E25" s="34"/>
      <c r="G25" s="12"/>
      <c r="H25" s="8"/>
      <c r="I25" s="17"/>
    </row>
    <row r="26" spans="1:10">
      <c r="G26" s="12"/>
    </row>
    <row r="27" spans="1:10">
      <c r="G27" s="12"/>
    </row>
    <row r="28" spans="1:10">
      <c r="G28" s="25"/>
      <c r="H28" s="8"/>
      <c r="I28" s="8"/>
    </row>
    <row r="29" spans="1:10">
      <c r="G29" s="25"/>
      <c r="H29" s="12"/>
      <c r="I29" s="12"/>
    </row>
    <row r="30" spans="1:10" ht="19.5">
      <c r="C30" s="33" t="s">
        <v>28</v>
      </c>
      <c r="D30" s="33"/>
      <c r="E30" s="33"/>
      <c r="G30" s="12"/>
      <c r="H30" s="12"/>
      <c r="I30" s="22"/>
      <c r="J30" s="29"/>
    </row>
    <row r="31" spans="1:10">
      <c r="G31" s="12"/>
      <c r="H31" s="12"/>
      <c r="I31" s="22"/>
      <c r="J31" s="29"/>
    </row>
    <row r="32" spans="1:10">
      <c r="G32" s="12"/>
      <c r="H32" s="12"/>
      <c r="I32" s="22"/>
      <c r="J32" s="30"/>
    </row>
    <row r="33" spans="7:10">
      <c r="G33" s="12"/>
      <c r="H33" s="12"/>
      <c r="I33" s="22"/>
      <c r="J33" s="29"/>
    </row>
    <row r="34" spans="7:10">
      <c r="G34" s="12"/>
      <c r="H34" s="12"/>
      <c r="I34" s="22"/>
      <c r="J34" s="29"/>
    </row>
    <row r="35" spans="7:10">
      <c r="G35" s="12"/>
      <c r="H35" s="12"/>
      <c r="I35" s="22"/>
      <c r="J35" s="29"/>
    </row>
    <row r="36" spans="7:10">
      <c r="G36" s="12"/>
      <c r="H36" s="12"/>
      <c r="I36" s="22"/>
      <c r="J36" s="29"/>
    </row>
    <row r="37" spans="7:10">
      <c r="G37" s="12"/>
      <c r="H37" s="26"/>
      <c r="I37" s="22"/>
      <c r="J37" s="29"/>
    </row>
    <row r="38" spans="7:10">
      <c r="G38" s="12"/>
      <c r="I38" s="31"/>
      <c r="J38" s="30"/>
    </row>
    <row r="39" spans="7:10">
      <c r="G39" s="12"/>
      <c r="H39" s="8"/>
      <c r="I39" s="17"/>
      <c r="J39" s="30"/>
    </row>
    <row r="40" spans="7:10">
      <c r="H40" s="32"/>
      <c r="I40" s="32"/>
    </row>
  </sheetData>
  <mergeCells count="7">
    <mergeCell ref="C30:E30"/>
    <mergeCell ref="C25:E25"/>
    <mergeCell ref="A1:C1"/>
    <mergeCell ref="A2:C2"/>
    <mergeCell ref="A3:E3"/>
    <mergeCell ref="A24:B24"/>
    <mergeCell ref="C24:E24"/>
  </mergeCells>
  <pageMargins left="0.17" right="0.17" top="0.26" bottom="0.19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htt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2021-06-24T01:20:06Z</dcterms:created>
  <dcterms:modified xsi:type="dcterms:W3CDTF">2021-06-24T02:05:59Z</dcterms:modified>
</cp:coreProperties>
</file>